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20042\Desktop\"/>
    </mc:Choice>
  </mc:AlternateContent>
  <bookViews>
    <workbookView xWindow="0" yWindow="0" windowWidth="21570" windowHeight="8055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D21" i="2"/>
  <c r="D20" i="2"/>
  <c r="D19" i="2"/>
  <c r="D18" i="2"/>
  <c r="D17" i="2"/>
  <c r="D15" i="2"/>
  <c r="E14" i="1"/>
  <c r="C14" i="1"/>
  <c r="D14" i="2"/>
  <c r="C9" i="1"/>
  <c r="D13" i="2"/>
  <c r="D11" i="2" l="1"/>
  <c r="D10" i="2"/>
  <c r="D12" i="2"/>
  <c r="C10" i="1" l="1"/>
  <c r="D5" i="1"/>
  <c r="D7" i="1" l="1"/>
  <c r="E7" i="1" s="1"/>
  <c r="D8" i="1"/>
  <c r="E8" i="1" s="1"/>
  <c r="E5" i="1"/>
  <c r="C12" i="1"/>
  <c r="C13" i="1" s="1"/>
  <c r="D6" i="1"/>
  <c r="E6" i="1" s="1"/>
  <c r="E9" i="1" l="1"/>
  <c r="D9" i="1"/>
  <c r="E12" i="1" l="1"/>
  <c r="E13" i="1" s="1"/>
  <c r="E10" i="1"/>
</calcChain>
</file>

<file path=xl/sharedStrings.xml><?xml version="1.0" encoding="utf-8"?>
<sst xmlns="http://schemas.openxmlformats.org/spreadsheetml/2006/main" count="17" uniqueCount="14">
  <si>
    <t>Heilurimittauksia</t>
  </si>
  <si>
    <t>Mittaus</t>
  </si>
  <si>
    <t>s</t>
  </si>
  <si>
    <t>Aika [s]</t>
  </si>
  <si>
    <t>Heilahduksia</t>
  </si>
  <si>
    <t>Keskiarvo</t>
  </si>
  <si>
    <t>Ero keskiarvoon</t>
  </si>
  <si>
    <t>Virhe = eron itseisarvo</t>
  </si>
  <si>
    <t>Siis mitattiin heilahdusajaksi:</t>
  </si>
  <si>
    <t>±</t>
  </si>
  <si>
    <t>Pyöristettynä:</t>
  </si>
  <si>
    <t>Pituus [m]</t>
  </si>
  <si>
    <t>T=2*3,141592*sqrt(L/g)</t>
  </si>
  <si>
    <t>iso ero!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</si>
</sst>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Sheet2!$B$17:$B$22</c:f>
              <c:numCache>
                <c:formatCode>General</c:formatCode>
                <c:ptCount val="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2.82</c:v>
                </c:pt>
                <c:pt idx="4">
                  <c:v>4.1399999999999997</c:v>
                </c:pt>
                <c:pt idx="5">
                  <c:v>7</c:v>
                </c:pt>
              </c:numCache>
            </c:numRef>
          </c:xVal>
          <c:yVal>
            <c:numRef>
              <c:f>Sheet2!$C$17:$C$22</c:f>
              <c:numCache>
                <c:formatCode>General</c:formatCode>
                <c:ptCount val="6"/>
                <c:pt idx="0">
                  <c:v>1.44</c:v>
                </c:pt>
                <c:pt idx="1">
                  <c:v>1.98</c:v>
                </c:pt>
                <c:pt idx="2">
                  <c:v>2.5299999999999998</c:v>
                </c:pt>
                <c:pt idx="3">
                  <c:v>3.91</c:v>
                </c:pt>
                <c:pt idx="4">
                  <c:v>4.1680000000000001</c:v>
                </c:pt>
                <c:pt idx="5">
                  <c:v>5.32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85-4D54-9135-4937FFC5268B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Sheet2!$B$17:$B$22</c:f>
              <c:numCache>
                <c:formatCode>General</c:formatCode>
                <c:ptCount val="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2.82</c:v>
                </c:pt>
                <c:pt idx="4">
                  <c:v>4.1399999999999997</c:v>
                </c:pt>
                <c:pt idx="5">
                  <c:v>7</c:v>
                </c:pt>
              </c:numCache>
            </c:numRef>
          </c:xVal>
          <c:yVal>
            <c:numRef>
              <c:f>Sheet2!$D$17:$D$22</c:f>
              <c:numCache>
                <c:formatCode>General</c:formatCode>
                <c:ptCount val="6"/>
                <c:pt idx="0">
                  <c:v>1.4185030583316443</c:v>
                </c:pt>
                <c:pt idx="1">
                  <c:v>2.0060662633603252</c:v>
                </c:pt>
                <c:pt idx="2">
                  <c:v>2.4569193677222469</c:v>
                </c:pt>
                <c:pt idx="3">
                  <c:v>3.3687581132278894</c:v>
                </c:pt>
                <c:pt idx="4">
                  <c:v>4.0817410098374411</c:v>
                </c:pt>
                <c:pt idx="5">
                  <c:v>5.3075524463680246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85-4D54-9135-4937FFC52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531720"/>
        <c:axId val="335532376"/>
      </c:scatterChart>
      <c:valAx>
        <c:axId val="335531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35532376"/>
        <c:crosses val="autoZero"/>
        <c:crossBetween val="midCat"/>
      </c:valAx>
      <c:valAx>
        <c:axId val="335532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355317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155408</xdr:colOff>
      <xdr:row>8</xdr:row>
      <xdr:rowOff>97256</xdr:rowOff>
    </xdr:from>
    <xdr:to>
      <xdr:col>12</xdr:col>
      <xdr:colOff>105277</xdr:colOff>
      <xdr:row>22</xdr:row>
      <xdr:rowOff>173456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opLeftCell="A4" zoomScale="250" zoomScaleNormal="250" workbookViewId="0">
      <selection activeCell="C14" sqref="C14"/>
    </sheetView>
  </sheetViews>
  <sheetFormatPr defaultRowHeight="15" x14ac:dyDescent="0.25"/>
  <cols>
    <col min="1" max="1" width="17.140625" customWidth="1"/>
    <col min="2" max="2" width="11.28515625" customWidth="1"/>
    <col min="4" max="5" width="21.42578125" customWidth="1"/>
  </cols>
  <sheetData>
    <row r="2" spans="1:6" ht="21" x14ac:dyDescent="0.35">
      <c r="B2" s="1" t="s">
        <v>0</v>
      </c>
    </row>
    <row r="4" spans="1:6" x14ac:dyDescent="0.25">
      <c r="A4" t="s">
        <v>4</v>
      </c>
      <c r="B4" t="s">
        <v>1</v>
      </c>
      <c r="C4" t="s">
        <v>3</v>
      </c>
      <c r="D4" t="s">
        <v>6</v>
      </c>
      <c r="E4" t="s">
        <v>7</v>
      </c>
    </row>
    <row r="5" spans="1:6" x14ac:dyDescent="0.25">
      <c r="A5">
        <v>5</v>
      </c>
      <c r="B5">
        <v>1</v>
      </c>
      <c r="C5">
        <v>20.84</v>
      </c>
      <c r="D5">
        <f>C5-C$9</f>
        <v>2.500000000001279E-3</v>
      </c>
      <c r="E5">
        <f t="shared" ref="E5:E8" si="0">ABS(D5)</f>
        <v>2.500000000001279E-3</v>
      </c>
    </row>
    <row r="6" spans="1:6" x14ac:dyDescent="0.25">
      <c r="B6">
        <v>2</v>
      </c>
      <c r="C6">
        <v>20.83</v>
      </c>
      <c r="D6">
        <f>C6-C$9</f>
        <v>-7.5000000000002842E-3</v>
      </c>
      <c r="E6">
        <f t="shared" si="0"/>
        <v>7.5000000000002842E-3</v>
      </c>
    </row>
    <row r="7" spans="1:6" x14ac:dyDescent="0.25">
      <c r="B7">
        <v>3</v>
      </c>
      <c r="C7">
        <v>20.83</v>
      </c>
      <c r="D7">
        <f>C7-C$9</f>
        <v>-7.5000000000002842E-3</v>
      </c>
      <c r="E7">
        <f t="shared" si="0"/>
        <v>7.5000000000002842E-3</v>
      </c>
    </row>
    <row r="8" spans="1:6" x14ac:dyDescent="0.25">
      <c r="B8">
        <v>4</v>
      </c>
      <c r="C8">
        <v>20.85</v>
      </c>
      <c r="D8">
        <f>C8-C$9</f>
        <v>1.2500000000002842E-2</v>
      </c>
      <c r="E8">
        <f t="shared" si="0"/>
        <v>1.2500000000002842E-2</v>
      </c>
    </row>
    <row r="9" spans="1:6" x14ac:dyDescent="0.25">
      <c r="B9" t="s">
        <v>5</v>
      </c>
      <c r="C9">
        <f>AVERAGE(C$5:C$8)</f>
        <v>20.837499999999999</v>
      </c>
      <c r="D9">
        <f>AVERAGE(D5:D8)</f>
        <v>8.8817841970012523E-16</v>
      </c>
      <c r="E9">
        <f>AVERAGE(E5:E8)</f>
        <v>7.5000000000011724E-3</v>
      </c>
    </row>
    <row r="10" spans="1:6" x14ac:dyDescent="0.25">
      <c r="C10">
        <f>C9/5</f>
        <v>4.1674999999999995</v>
      </c>
      <c r="E10">
        <f>E9/5</f>
        <v>1.5000000000002344E-3</v>
      </c>
    </row>
    <row r="12" spans="1:6" x14ac:dyDescent="0.25">
      <c r="A12" t="s">
        <v>8</v>
      </c>
      <c r="C12">
        <f>C9</f>
        <v>20.837499999999999</v>
      </c>
      <c r="D12" t="s">
        <v>9</v>
      </c>
      <c r="E12">
        <f>E9</f>
        <v>7.5000000000011724E-3</v>
      </c>
      <c r="F12" t="s">
        <v>2</v>
      </c>
    </row>
    <row r="13" spans="1:6" x14ac:dyDescent="0.25">
      <c r="A13" t="s">
        <v>10</v>
      </c>
      <c r="C13">
        <f>ROUND(C12,2)</f>
        <v>20.84</v>
      </c>
      <c r="D13" t="s">
        <v>9</v>
      </c>
      <c r="E13">
        <f>CEILING(E12,0.01)</f>
        <v>0.01</v>
      </c>
      <c r="F13" t="s">
        <v>2</v>
      </c>
    </row>
    <row r="14" spans="1:6" x14ac:dyDescent="0.25">
      <c r="C14">
        <f>C13/5</f>
        <v>4.1680000000000001</v>
      </c>
      <c r="E14">
        <f>E13/5</f>
        <v>2E-3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2"/>
  <sheetViews>
    <sheetView tabSelected="1" topLeftCell="A7" zoomScale="190" zoomScaleNormal="190" workbookViewId="0">
      <selection activeCell="E20" sqref="E20"/>
    </sheetView>
  </sheetViews>
  <sheetFormatPr defaultRowHeight="15" x14ac:dyDescent="0.25"/>
  <cols>
    <col min="2" max="2" width="12.28515625" customWidth="1"/>
    <col min="5" max="5" width="16.7109375" customWidth="1"/>
    <col min="6" max="6" width="14.28515625" customWidth="1"/>
  </cols>
  <sheetData>
    <row r="2" spans="2:4" ht="21" x14ac:dyDescent="0.35">
      <c r="C2" s="1"/>
    </row>
    <row r="9" spans="2:4" x14ac:dyDescent="0.25">
      <c r="B9" t="s">
        <v>11</v>
      </c>
      <c r="C9" t="s">
        <v>3</v>
      </c>
      <c r="D9" t="s">
        <v>12</v>
      </c>
    </row>
    <row r="10" spans="2:4" x14ac:dyDescent="0.25">
      <c r="B10">
        <v>1</v>
      </c>
      <c r="C10">
        <v>1.98</v>
      </c>
      <c r="D10">
        <f>2*3.141592*SQRT(B10/9.81)</f>
        <v>2.0060662633603252</v>
      </c>
    </row>
    <row r="11" spans="2:4" x14ac:dyDescent="0.25">
      <c r="B11">
        <v>2.82</v>
      </c>
      <c r="C11">
        <v>3.91</v>
      </c>
      <c r="D11">
        <f>2*3.141592*SQRT(B11/9.81)</f>
        <v>3.3687581132278894</v>
      </c>
    </row>
    <row r="12" spans="2:4" x14ac:dyDescent="0.25">
      <c r="B12">
        <v>7</v>
      </c>
      <c r="C12">
        <v>5.32</v>
      </c>
      <c r="D12">
        <f t="shared" ref="D12:D15" si="0">2*3.141592*SQRT(B12/9.81)</f>
        <v>5.3075524463680246</v>
      </c>
    </row>
    <row r="13" spans="2:4" x14ac:dyDescent="0.25">
      <c r="B13">
        <v>0.5</v>
      </c>
      <c r="C13">
        <v>1.44</v>
      </c>
      <c r="D13">
        <f t="shared" si="0"/>
        <v>1.4185030583316443</v>
      </c>
    </row>
    <row r="14" spans="2:4" x14ac:dyDescent="0.25">
      <c r="B14">
        <v>1.5</v>
      </c>
      <c r="C14">
        <v>2.5299999999999998</v>
      </c>
      <c r="D14">
        <f t="shared" si="0"/>
        <v>2.4569193677222469</v>
      </c>
    </row>
    <row r="15" spans="2:4" x14ac:dyDescent="0.25">
      <c r="B15">
        <v>4.1399999999999997</v>
      </c>
      <c r="C15">
        <v>4.1680000000000001</v>
      </c>
      <c r="D15">
        <f t="shared" si="0"/>
        <v>4.0817410098374411</v>
      </c>
    </row>
    <row r="17" spans="2:5" x14ac:dyDescent="0.25">
      <c r="B17">
        <v>0.5</v>
      </c>
      <c r="C17">
        <v>1.44</v>
      </c>
      <c r="D17">
        <f t="shared" ref="D17" si="1">2*3.141592*SQRT(B17/9.81)</f>
        <v>1.4185030583316443</v>
      </c>
    </row>
    <row r="18" spans="2:5" x14ac:dyDescent="0.25">
      <c r="B18">
        <v>1</v>
      </c>
      <c r="C18">
        <v>1.98</v>
      </c>
      <c r="D18">
        <f>2*3.141592*SQRT(B18/9.81)</f>
        <v>2.0060662633603252</v>
      </c>
    </row>
    <row r="19" spans="2:5" x14ac:dyDescent="0.25">
      <c r="B19">
        <v>1.5</v>
      </c>
      <c r="C19">
        <v>2.5299999999999998</v>
      </c>
      <c r="D19">
        <f t="shared" ref="D19" si="2">2*3.141592*SQRT(B19/9.81)</f>
        <v>2.4569193677222469</v>
      </c>
    </row>
    <row r="20" spans="2:5" x14ac:dyDescent="0.25">
      <c r="B20">
        <v>2.82</v>
      </c>
      <c r="C20">
        <v>3.91</v>
      </c>
      <c r="D20">
        <f>2*3.141592*SQRT(B20/9.81)</f>
        <v>3.3687581132278894</v>
      </c>
      <c r="E20" t="s">
        <v>13</v>
      </c>
    </row>
    <row r="21" spans="2:5" x14ac:dyDescent="0.25">
      <c r="B21">
        <v>4.1399999999999997</v>
      </c>
      <c r="C21">
        <v>4.1680000000000001</v>
      </c>
      <c r="D21">
        <f t="shared" ref="D21:D22" si="3">2*3.141592*SQRT(B21/9.81)</f>
        <v>4.0817410098374411</v>
      </c>
    </row>
    <row r="22" spans="2:5" x14ac:dyDescent="0.25">
      <c r="B22">
        <v>7</v>
      </c>
      <c r="C22">
        <v>5.32</v>
      </c>
      <c r="D22">
        <f t="shared" si="3"/>
        <v>5.3075524463680246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University of Eastern Finland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Juha-Matti Huusko</dc:creator>
  <cp:lastModifiedBy>Juha-Matti Huusko</cp:lastModifiedBy>
  <dcterms:created xsi:type="dcterms:W3CDTF">2017-11-28T14:28:33Z</dcterms:created>
  <dcterms:modified xsi:type="dcterms:W3CDTF">2017-12-08T09:10:22Z</dcterms:modified>
</cp:coreProperties>
</file>